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<sst xmlns="http://schemas.openxmlformats.org/spreadsheetml/2006/main" count="87" uniqueCount="66">
  <si>
    <t>Lp.</t>
  </si>
  <si>
    <t>rodzaje kosztów</t>
  </si>
  <si>
    <t>wykonanie w 2007 r.</t>
  </si>
  <si>
    <t>plan na 2008 r.</t>
  </si>
  <si>
    <t>wykonanie planu w 2008 r.</t>
  </si>
  <si>
    <t>%wyk.planu</t>
  </si>
  <si>
    <t>dynamika</t>
  </si>
  <si>
    <t>Załącznik nr                                                                                                                                                                                                        WYKONANIE PLANU FINANSOWEGO ZA 2008 ROK PRZEZ GMINNĄ BIBLIOTEKE PUBLICZNĄ                                                      W JANOWICACH WIELKICH</t>
  </si>
  <si>
    <t>WYKONANIE PLANU FINANSOWEGO ZA ROK 2008 PRZEZ GMINNĄ BIBLIOTEKĘ PUBLICZNĄ                                                     W  JANOWICACH WIELKICH</t>
  </si>
  <si>
    <t>I</t>
  </si>
  <si>
    <t>Wynagrodzenia i pochodne</t>
  </si>
  <si>
    <t>1.</t>
  </si>
  <si>
    <t>wynagrodzenia :</t>
  </si>
  <si>
    <t>osobowe</t>
  </si>
  <si>
    <t>bezosobowe</t>
  </si>
  <si>
    <t xml:space="preserve">2. </t>
  </si>
  <si>
    <t>składki na ubezpieczenia społeczne:</t>
  </si>
  <si>
    <t>1.1</t>
  </si>
  <si>
    <t>1.2</t>
  </si>
  <si>
    <t>2.1</t>
  </si>
  <si>
    <t>składki emerytalne</t>
  </si>
  <si>
    <t>2.2</t>
  </si>
  <si>
    <t>2.3</t>
  </si>
  <si>
    <t>składki na FP</t>
  </si>
  <si>
    <t>składki wypadkowe</t>
  </si>
  <si>
    <t>II.</t>
  </si>
  <si>
    <t>środki czystości i higieny</t>
  </si>
  <si>
    <t>2.</t>
  </si>
  <si>
    <t>art. kancelaryjne i biurowe</t>
  </si>
  <si>
    <t>3.</t>
  </si>
  <si>
    <t>materiały konserwqacyjne</t>
  </si>
  <si>
    <t>4.</t>
  </si>
  <si>
    <t>napoje dla pracowników</t>
  </si>
  <si>
    <t>5.</t>
  </si>
  <si>
    <t>wyposażenie</t>
  </si>
  <si>
    <t>III.</t>
  </si>
  <si>
    <t>książki</t>
  </si>
  <si>
    <t>prasa</t>
  </si>
  <si>
    <t>Zakup materiałów i wyposażenia</t>
  </si>
  <si>
    <t>Zakup książek i prasy</t>
  </si>
  <si>
    <t>Zużycie energii</t>
  </si>
  <si>
    <t>ogrzewanie elektryczne biblioteki w Komarnie</t>
  </si>
  <si>
    <t>pozostałe biblioteki</t>
  </si>
  <si>
    <t>V.</t>
  </si>
  <si>
    <t>IV.</t>
  </si>
  <si>
    <t>Usługi obce</t>
  </si>
  <si>
    <t>konserwacja i przegląd sprzętu</t>
  </si>
  <si>
    <t>dorobienie kluczy</t>
  </si>
  <si>
    <t>opłaty pocztowe i telekomunikacyjne</t>
  </si>
  <si>
    <t>abonament radiowy</t>
  </si>
  <si>
    <t xml:space="preserve">opłaty pocztowe </t>
  </si>
  <si>
    <t>6.</t>
  </si>
  <si>
    <t>usługi telekomunikacyjne i internet</t>
  </si>
  <si>
    <t>badania okresowe pracowników</t>
  </si>
  <si>
    <t>podróże służbowe krajowe</t>
  </si>
  <si>
    <t>ryczałt na samochód</t>
  </si>
  <si>
    <t>odpis na ZFŚS</t>
  </si>
  <si>
    <t>7.</t>
  </si>
  <si>
    <t xml:space="preserve">czynsz, ogrzewanie, śmieci, zużycie wody </t>
  </si>
  <si>
    <t>8.</t>
  </si>
  <si>
    <t>prowizje i opłaty bankowe</t>
  </si>
  <si>
    <t>9.</t>
  </si>
  <si>
    <t>inne ryczałty</t>
  </si>
  <si>
    <t>10.</t>
  </si>
  <si>
    <t>ubezpieczenie majątku</t>
  </si>
  <si>
    <t>OGÓŁEM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</si>
</sst>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b/>
      <sz val="12"/>
      <color indexed="8"/>
      <name val="Arial"/>
      <family val="2"/>
    </font>
    <font>
      <i/>
      <sz val="11"/>
      <color indexed="8"/>
      <name val="Czcionka tekstu podstawowego"/>
      <family val="0"/>
    </font>
    <font>
      <b/>
      <i/>
      <sz val="11"/>
      <color indexed="8"/>
      <name val="Czcionka tekstu podstawowego"/>
      <family val="0"/>
    </font>
    <font>
      <sz val="14"/>
      <color indexed="8"/>
      <name val="Czcionka tekstu podstawowego"/>
      <family val="2"/>
    </font>
    <font>
      <i/>
      <sz val="14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Arial"/>
      <family val="2"/>
    </font>
    <font>
      <i/>
      <sz val="11"/>
      <color theme="1"/>
      <name val="Czcionka tekstu podstawowego"/>
      <family val="0"/>
    </font>
    <font>
      <b/>
      <i/>
      <sz val="11"/>
      <color theme="1"/>
      <name val="Czcionka tekstu podstawowego"/>
      <family val="0"/>
    </font>
    <font>
      <sz val="14"/>
      <color theme="1"/>
      <name val="Czcionka tekstu podstawowego"/>
      <family val="2"/>
    </font>
    <font>
      <i/>
      <sz val="14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39" fillId="0" borderId="0" xfId="0" applyFont="1" applyAlignment="1">
      <alignment horizontal="center" wrapText="1"/>
    </xf>
    <xf numFmtId="0" fontId="39" fillId="0" borderId="0" xfId="0" applyFont="1" applyAlignment="1">
      <alignment horizontal="right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/>
    </xf>
    <xf numFmtId="0" fontId="34" fillId="0" borderId="10" xfId="0" applyFont="1" applyBorder="1" applyAlignment="1">
      <alignment wrapText="1"/>
    </xf>
    <xf numFmtId="4" fontId="0" fillId="0" borderId="10" xfId="0" applyNumberFormat="1" applyBorder="1" applyAlignment="1">
      <alignment/>
    </xf>
    <xf numFmtId="0" fontId="40" fillId="0" borderId="10" xfId="0" applyFont="1" applyBorder="1" applyAlignment="1">
      <alignment/>
    </xf>
    <xf numFmtId="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wrapText="1"/>
    </xf>
    <xf numFmtId="4" fontId="34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42" fillId="0" borderId="10" xfId="0" applyFont="1" applyBorder="1" applyAlignment="1">
      <alignment/>
    </xf>
    <xf numFmtId="4" fontId="43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0" fontId="0" fillId="6" borderId="10" xfId="0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9">
      <selection activeCell="D37" sqref="D37"/>
    </sheetView>
  </sheetViews>
  <sheetFormatPr defaultColWidth="8.796875" defaultRowHeight="14.25"/>
  <cols>
    <col min="1" max="1" width="5.59765625" style="0" customWidth="1"/>
    <col min="2" max="2" width="31.59765625" style="0" customWidth="1"/>
    <col min="3" max="3" width="18.09765625" style="0" customWidth="1"/>
    <col min="4" max="4" width="19.59765625" style="0" customWidth="1"/>
    <col min="5" max="5" width="17.5" style="0" customWidth="1"/>
    <col min="6" max="6" width="11.19921875" style="0" customWidth="1"/>
    <col min="7" max="7" width="12.19921875" style="0" customWidth="1"/>
  </cols>
  <sheetData>
    <row r="1" spans="1:7" ht="14.25" customHeight="1">
      <c r="A1" s="2" t="s">
        <v>7</v>
      </c>
      <c r="B1" s="2"/>
      <c r="C1" s="2"/>
      <c r="D1" s="2"/>
      <c r="E1" s="2"/>
      <c r="F1" s="2"/>
      <c r="G1" s="2"/>
    </row>
    <row r="2" spans="1:7" ht="40.5" customHeight="1">
      <c r="A2" s="1" t="s">
        <v>8</v>
      </c>
      <c r="B2" s="1"/>
      <c r="C2" s="1"/>
      <c r="D2" s="1"/>
      <c r="E2" s="1"/>
      <c r="F2" s="1"/>
      <c r="G2" s="1"/>
    </row>
    <row r="3" spans="1:7" ht="29.25" customHeight="1">
      <c r="A3" s="16" t="s">
        <v>0</v>
      </c>
      <c r="B3" s="16" t="s">
        <v>1</v>
      </c>
      <c r="C3" s="16" t="s">
        <v>2</v>
      </c>
      <c r="D3" s="16" t="s">
        <v>3</v>
      </c>
      <c r="E3" s="16" t="s">
        <v>4</v>
      </c>
      <c r="F3" s="16" t="s">
        <v>5</v>
      </c>
      <c r="G3" s="16" t="s">
        <v>6</v>
      </c>
    </row>
    <row r="4" spans="1:7" ht="28.5" customHeight="1">
      <c r="A4" s="5" t="s">
        <v>9</v>
      </c>
      <c r="B4" s="6" t="s">
        <v>10</v>
      </c>
      <c r="C4" s="11">
        <f>C5+C8+C12+C13+C14+C15</f>
        <v>127181.51000000001</v>
      </c>
      <c r="D4" s="11">
        <f>D5+D8+D12+D13+D14+D15</f>
        <v>122851</v>
      </c>
      <c r="E4" s="11">
        <f>E5+E8+E12+E13+E14+E15</f>
        <v>123222.3</v>
      </c>
      <c r="F4" s="12">
        <f>(E4/D4)*100</f>
        <v>100.30223604203465</v>
      </c>
      <c r="G4" s="12">
        <f>(E4/C4)*100</f>
        <v>96.88696100557384</v>
      </c>
    </row>
    <row r="5" spans="1:7" ht="14.25">
      <c r="A5" s="8" t="s">
        <v>11</v>
      </c>
      <c r="B5" s="8" t="s">
        <v>12</v>
      </c>
      <c r="C5" s="9">
        <f>SUM(C6:C7)</f>
        <v>102771.77</v>
      </c>
      <c r="D5" s="9">
        <f>SUM(D6:D7)</f>
        <v>97903</v>
      </c>
      <c r="E5" s="9">
        <f>SUM(E6:E7)</f>
        <v>98068.21</v>
      </c>
      <c r="F5" s="9">
        <f>(E5/D5)*100</f>
        <v>100.16874865938736</v>
      </c>
      <c r="G5" s="9">
        <f>(E5/C5)*100</f>
        <v>95.42329571632365</v>
      </c>
    </row>
    <row r="6" spans="1:7" ht="14.25">
      <c r="A6" s="3" t="s">
        <v>17</v>
      </c>
      <c r="B6" s="3" t="s">
        <v>13</v>
      </c>
      <c r="C6" s="7">
        <v>102646.77</v>
      </c>
      <c r="D6" s="7">
        <v>96253</v>
      </c>
      <c r="E6" s="7">
        <v>96218.21</v>
      </c>
      <c r="F6" s="9">
        <f aca="true" t="shared" si="0" ref="F6:F40">(E6/D6)*100</f>
        <v>99.96385567203102</v>
      </c>
      <c r="G6" s="9">
        <f aca="true" t="shared" si="1" ref="G6:G40">(E6/C6)*100</f>
        <v>93.73720186227</v>
      </c>
    </row>
    <row r="7" spans="1:7" ht="14.25">
      <c r="A7" s="3" t="s">
        <v>18</v>
      </c>
      <c r="B7" s="3" t="s">
        <v>14</v>
      </c>
      <c r="C7" s="7">
        <v>125</v>
      </c>
      <c r="D7" s="7">
        <v>1650</v>
      </c>
      <c r="E7" s="7">
        <v>1850</v>
      </c>
      <c r="F7" s="9">
        <f t="shared" si="0"/>
        <v>112.12121212121211</v>
      </c>
      <c r="G7" s="9">
        <f t="shared" si="1"/>
        <v>1480</v>
      </c>
    </row>
    <row r="8" spans="1:7" ht="19.5" customHeight="1">
      <c r="A8" s="8" t="s">
        <v>15</v>
      </c>
      <c r="B8" s="10" t="s">
        <v>16</v>
      </c>
      <c r="C8" s="9">
        <f>SUM(C9:C11)</f>
        <v>18018.72</v>
      </c>
      <c r="D8" s="9">
        <f>SUM(D9:D11)</f>
        <v>17836</v>
      </c>
      <c r="E8" s="9">
        <f>SUM(E9:E11)</f>
        <v>18110.809999999998</v>
      </c>
      <c r="F8" s="9">
        <f t="shared" si="0"/>
        <v>101.540760260148</v>
      </c>
      <c r="G8" s="9">
        <f t="shared" si="1"/>
        <v>100.51107958833923</v>
      </c>
    </row>
    <row r="9" spans="1:7" ht="14.25">
      <c r="A9" s="3" t="s">
        <v>19</v>
      </c>
      <c r="B9" s="3" t="s">
        <v>20</v>
      </c>
      <c r="C9" s="7">
        <v>14476.04</v>
      </c>
      <c r="D9" s="7">
        <v>13725</v>
      </c>
      <c r="E9" s="7">
        <v>14098.35</v>
      </c>
      <c r="F9" s="9">
        <f t="shared" si="0"/>
        <v>102.72021857923497</v>
      </c>
      <c r="G9" s="9">
        <f t="shared" si="1"/>
        <v>97.39093011624725</v>
      </c>
    </row>
    <row r="10" spans="1:7" ht="14.25">
      <c r="A10" s="3" t="s">
        <v>21</v>
      </c>
      <c r="B10" s="3" t="s">
        <v>23</v>
      </c>
      <c r="C10" s="7">
        <v>1940.23</v>
      </c>
      <c r="D10" s="7">
        <v>2358</v>
      </c>
      <c r="E10" s="7">
        <v>2305.11</v>
      </c>
      <c r="F10" s="9">
        <f t="shared" si="0"/>
        <v>97.75699745547074</v>
      </c>
      <c r="G10" s="9">
        <f t="shared" si="1"/>
        <v>118.8060178432454</v>
      </c>
    </row>
    <row r="11" spans="1:7" ht="14.25">
      <c r="A11" s="3" t="s">
        <v>22</v>
      </c>
      <c r="B11" s="3" t="s">
        <v>24</v>
      </c>
      <c r="C11" s="7">
        <v>1602.45</v>
      </c>
      <c r="D11" s="7">
        <v>1753</v>
      </c>
      <c r="E11" s="7">
        <v>1707.35</v>
      </c>
      <c r="F11" s="9">
        <f t="shared" si="0"/>
        <v>97.39589275527666</v>
      </c>
      <c r="G11" s="9">
        <f t="shared" si="1"/>
        <v>106.5462260912977</v>
      </c>
    </row>
    <row r="12" spans="1:7" ht="14.25">
      <c r="A12" s="8" t="s">
        <v>29</v>
      </c>
      <c r="B12" s="8" t="s">
        <v>53</v>
      </c>
      <c r="C12" s="9">
        <v>38</v>
      </c>
      <c r="D12" s="9"/>
      <c r="E12" s="9"/>
      <c r="F12" s="9"/>
      <c r="G12" s="9"/>
    </row>
    <row r="13" spans="1:7" ht="14.25">
      <c r="A13" s="8" t="s">
        <v>31</v>
      </c>
      <c r="B13" s="8" t="s">
        <v>54</v>
      </c>
      <c r="C13" s="9">
        <v>189</v>
      </c>
      <c r="D13" s="9">
        <v>200</v>
      </c>
      <c r="E13" s="9">
        <v>201.6</v>
      </c>
      <c r="F13" s="9">
        <f t="shared" si="0"/>
        <v>100.8</v>
      </c>
      <c r="G13" s="9">
        <f t="shared" si="1"/>
        <v>106.66666666666667</v>
      </c>
    </row>
    <row r="14" spans="1:7" ht="14.25">
      <c r="A14" s="8" t="s">
        <v>33</v>
      </c>
      <c r="B14" s="8" t="s">
        <v>55</v>
      </c>
      <c r="C14" s="9">
        <v>2614.02</v>
      </c>
      <c r="D14" s="9">
        <v>2760</v>
      </c>
      <c r="E14" s="9">
        <v>2689.68</v>
      </c>
      <c r="F14" s="9">
        <f t="shared" si="0"/>
        <v>97.45217391304347</v>
      </c>
      <c r="G14" s="9">
        <f t="shared" si="1"/>
        <v>102.89439254481603</v>
      </c>
    </row>
    <row r="15" spans="1:7" ht="14.25">
      <c r="A15" s="8" t="s">
        <v>51</v>
      </c>
      <c r="B15" s="8" t="s">
        <v>56</v>
      </c>
      <c r="C15" s="9">
        <v>3550</v>
      </c>
      <c r="D15" s="9">
        <v>4152</v>
      </c>
      <c r="E15" s="9">
        <v>4152</v>
      </c>
      <c r="F15" s="9">
        <f t="shared" si="0"/>
        <v>100</v>
      </c>
      <c r="G15" s="9">
        <f t="shared" si="1"/>
        <v>116.95774647887325</v>
      </c>
    </row>
    <row r="16" spans="1:7" ht="30">
      <c r="A16" s="5" t="s">
        <v>25</v>
      </c>
      <c r="B16" s="6" t="s">
        <v>38</v>
      </c>
      <c r="C16" s="11">
        <f>SUM(C17:C21)</f>
        <v>1699.0300000000002</v>
      </c>
      <c r="D16" s="11">
        <f>SUM(D17:D21)</f>
        <v>5249</v>
      </c>
      <c r="E16" s="11">
        <f>SUM(E17:E21)</f>
        <v>5737.42</v>
      </c>
      <c r="F16" s="12">
        <f t="shared" si="0"/>
        <v>109.30501047818633</v>
      </c>
      <c r="G16" s="12">
        <f t="shared" si="1"/>
        <v>337.68797490332713</v>
      </c>
    </row>
    <row r="17" spans="1:7" ht="14.25">
      <c r="A17" s="3" t="s">
        <v>11</v>
      </c>
      <c r="B17" s="3" t="s">
        <v>26</v>
      </c>
      <c r="C17" s="7">
        <v>858.24</v>
      </c>
      <c r="D17" s="7">
        <v>926</v>
      </c>
      <c r="E17" s="7">
        <v>1264.96</v>
      </c>
      <c r="F17" s="9">
        <f t="shared" si="0"/>
        <v>136.60475161987043</v>
      </c>
      <c r="G17" s="9">
        <f t="shared" si="1"/>
        <v>147.39000745712156</v>
      </c>
    </row>
    <row r="18" spans="1:7" ht="14.25">
      <c r="A18" s="3" t="s">
        <v>27</v>
      </c>
      <c r="B18" s="3" t="s">
        <v>28</v>
      </c>
      <c r="C18" s="7">
        <v>313.04</v>
      </c>
      <c r="D18" s="7">
        <v>1000</v>
      </c>
      <c r="E18" s="7">
        <v>1029.2</v>
      </c>
      <c r="F18" s="9">
        <f t="shared" si="0"/>
        <v>102.92000000000002</v>
      </c>
      <c r="G18" s="9">
        <f t="shared" si="1"/>
        <v>328.7758752875032</v>
      </c>
    </row>
    <row r="19" spans="1:7" ht="14.25">
      <c r="A19" s="3" t="s">
        <v>29</v>
      </c>
      <c r="B19" s="3" t="s">
        <v>30</v>
      </c>
      <c r="C19" s="7">
        <v>281.66</v>
      </c>
      <c r="D19" s="7">
        <v>323</v>
      </c>
      <c r="E19" s="7">
        <v>279.38</v>
      </c>
      <c r="F19" s="9">
        <f t="shared" si="0"/>
        <v>86.49535603715171</v>
      </c>
      <c r="G19" s="9">
        <f t="shared" si="1"/>
        <v>99.19051338493217</v>
      </c>
    </row>
    <row r="20" spans="1:7" ht="14.25">
      <c r="A20" s="3" t="s">
        <v>31</v>
      </c>
      <c r="B20" s="3" t="s">
        <v>32</v>
      </c>
      <c r="C20" s="7">
        <v>166.11</v>
      </c>
      <c r="D20" s="7">
        <v>300</v>
      </c>
      <c r="E20" s="7">
        <v>276.88</v>
      </c>
      <c r="F20" s="9">
        <f t="shared" si="0"/>
        <v>92.29333333333332</v>
      </c>
      <c r="G20" s="9">
        <f t="shared" si="1"/>
        <v>166.68472698814037</v>
      </c>
    </row>
    <row r="21" spans="1:7" ht="14.25">
      <c r="A21" s="3" t="s">
        <v>33</v>
      </c>
      <c r="B21" s="3" t="s">
        <v>34</v>
      </c>
      <c r="C21" s="7">
        <v>79.98</v>
      </c>
      <c r="D21" s="7">
        <v>2700</v>
      </c>
      <c r="E21" s="7">
        <v>2887</v>
      </c>
      <c r="F21" s="9">
        <f t="shared" si="0"/>
        <v>106.92592592592594</v>
      </c>
      <c r="G21" s="9">
        <f t="shared" si="1"/>
        <v>3609.6524131032756</v>
      </c>
    </row>
    <row r="22" spans="1:7" ht="18.75" customHeight="1">
      <c r="A22" s="5" t="s">
        <v>35</v>
      </c>
      <c r="B22" s="5" t="s">
        <v>39</v>
      </c>
      <c r="C22" s="11">
        <f>SUM(C23:C24)</f>
        <v>4731</v>
      </c>
      <c r="D22" s="11">
        <f>SUM(D23:D24)</f>
        <v>8200</v>
      </c>
      <c r="E22" s="11">
        <f>SUM(E23:E24)</f>
        <v>8930.22</v>
      </c>
      <c r="F22" s="12">
        <f t="shared" si="0"/>
        <v>108.90512195121951</v>
      </c>
      <c r="G22" s="12">
        <f t="shared" si="1"/>
        <v>188.7596702599873</v>
      </c>
    </row>
    <row r="23" spans="1:7" ht="14.25">
      <c r="A23" s="3" t="s">
        <v>11</v>
      </c>
      <c r="B23" s="3" t="s">
        <v>36</v>
      </c>
      <c r="C23" s="7">
        <v>3887.3</v>
      </c>
      <c r="D23" s="7">
        <v>7000</v>
      </c>
      <c r="E23" s="7">
        <v>8005.63</v>
      </c>
      <c r="F23" s="9">
        <f t="shared" si="0"/>
        <v>114.36614285714286</v>
      </c>
      <c r="G23" s="9">
        <f t="shared" si="1"/>
        <v>205.94319965014276</v>
      </c>
    </row>
    <row r="24" spans="1:7" ht="14.25">
      <c r="A24" s="3" t="s">
        <v>27</v>
      </c>
      <c r="B24" s="3" t="s">
        <v>37</v>
      </c>
      <c r="C24" s="7">
        <v>843.7</v>
      </c>
      <c r="D24" s="7">
        <v>1200</v>
      </c>
      <c r="E24" s="7">
        <v>924.59</v>
      </c>
      <c r="F24" s="9">
        <f t="shared" si="0"/>
        <v>77.04916666666666</v>
      </c>
      <c r="G24" s="9">
        <f t="shared" si="1"/>
        <v>109.58753111295485</v>
      </c>
    </row>
    <row r="25" spans="1:7" ht="23.25" customHeight="1">
      <c r="A25" s="5" t="s">
        <v>44</v>
      </c>
      <c r="B25" s="5" t="s">
        <v>40</v>
      </c>
      <c r="C25" s="11">
        <f>SUM(C26:C27)</f>
        <v>7637.4400000000005</v>
      </c>
      <c r="D25" s="11">
        <f>SUM(D26:D27)</f>
        <v>7500</v>
      </c>
      <c r="E25" s="11">
        <f>SUM(E26:E27)</f>
        <v>6396.4</v>
      </c>
      <c r="F25" s="12">
        <f t="shared" si="0"/>
        <v>85.28533333333333</v>
      </c>
      <c r="G25" s="12">
        <f t="shared" si="1"/>
        <v>83.7505761092722</v>
      </c>
    </row>
    <row r="26" spans="1:7" ht="28.5">
      <c r="A26" s="3" t="s">
        <v>11</v>
      </c>
      <c r="B26" s="4" t="s">
        <v>41</v>
      </c>
      <c r="C26" s="7">
        <v>5466.05</v>
      </c>
      <c r="D26" s="7">
        <v>5340</v>
      </c>
      <c r="E26" s="7">
        <v>4121.54</v>
      </c>
      <c r="F26" s="9">
        <f t="shared" si="0"/>
        <v>77.18239700374532</v>
      </c>
      <c r="G26" s="9">
        <f t="shared" si="1"/>
        <v>75.40253016346355</v>
      </c>
    </row>
    <row r="27" spans="1:7" ht="14.25">
      <c r="A27" s="3" t="s">
        <v>27</v>
      </c>
      <c r="B27" s="3" t="s">
        <v>42</v>
      </c>
      <c r="C27" s="7">
        <v>2171.39</v>
      </c>
      <c r="D27" s="7">
        <v>2160</v>
      </c>
      <c r="E27" s="7">
        <v>2274.86</v>
      </c>
      <c r="F27" s="9">
        <f t="shared" si="0"/>
        <v>105.31759259259259</v>
      </c>
      <c r="G27" s="9">
        <f t="shared" si="1"/>
        <v>104.76515043359325</v>
      </c>
    </row>
    <row r="28" spans="1:7" ht="21.75" customHeight="1">
      <c r="A28" s="16" t="s">
        <v>0</v>
      </c>
      <c r="B28" s="16" t="s">
        <v>1</v>
      </c>
      <c r="C28" s="16" t="s">
        <v>2</v>
      </c>
      <c r="D28" s="16" t="s">
        <v>3</v>
      </c>
      <c r="E28" s="16" t="s">
        <v>4</v>
      </c>
      <c r="F28" s="16" t="s">
        <v>5</v>
      </c>
      <c r="G28" s="16" t="s">
        <v>6</v>
      </c>
    </row>
    <row r="29" spans="1:7" ht="20.25" customHeight="1">
      <c r="A29" s="5" t="s">
        <v>43</v>
      </c>
      <c r="B29" s="5" t="s">
        <v>45</v>
      </c>
      <c r="C29" s="11">
        <f>SUM(C30:C39)</f>
        <v>28006.1</v>
      </c>
      <c r="D29" s="11">
        <f>SUM(D30:D39)</f>
        <v>28700</v>
      </c>
      <c r="E29" s="11">
        <f>SUM(E30:E39)</f>
        <v>27986.64</v>
      </c>
      <c r="F29" s="12">
        <f t="shared" si="0"/>
        <v>97.51442508710801</v>
      </c>
      <c r="G29" s="12">
        <f t="shared" si="1"/>
        <v>99.93051513777355</v>
      </c>
    </row>
    <row r="30" spans="1:7" ht="14.25">
      <c r="A30" s="3" t="s">
        <v>11</v>
      </c>
      <c r="B30" s="3" t="s">
        <v>46</v>
      </c>
      <c r="C30" s="7"/>
      <c r="D30" s="7">
        <v>700</v>
      </c>
      <c r="E30" s="7">
        <v>567.3</v>
      </c>
      <c r="F30" s="9">
        <f t="shared" si="0"/>
        <v>81.04285714285714</v>
      </c>
      <c r="G30" s="9"/>
    </row>
    <row r="31" spans="1:7" ht="14.25">
      <c r="A31" s="3" t="s">
        <v>27</v>
      </c>
      <c r="B31" s="3" t="s">
        <v>47</v>
      </c>
      <c r="C31" s="7"/>
      <c r="D31" s="7"/>
      <c r="E31" s="7">
        <v>16</v>
      </c>
      <c r="F31" s="9"/>
      <c r="G31" s="9"/>
    </row>
    <row r="32" spans="1:7" ht="28.5">
      <c r="A32" s="3" t="s">
        <v>29</v>
      </c>
      <c r="B32" s="4" t="s">
        <v>48</v>
      </c>
      <c r="C32" s="7">
        <v>2257.24</v>
      </c>
      <c r="D32" s="7">
        <v>2500</v>
      </c>
      <c r="E32" s="7">
        <v>2272.98</v>
      </c>
      <c r="F32" s="9">
        <f t="shared" si="0"/>
        <v>90.9192</v>
      </c>
      <c r="G32" s="9">
        <f t="shared" si="1"/>
        <v>100.69731176126598</v>
      </c>
    </row>
    <row r="33" spans="1:7" ht="14.25">
      <c r="A33" s="3" t="s">
        <v>31</v>
      </c>
      <c r="B33" s="3" t="s">
        <v>49</v>
      </c>
      <c r="C33" s="7">
        <v>61.5</v>
      </c>
      <c r="D33" s="7">
        <v>61.5</v>
      </c>
      <c r="E33" s="7">
        <v>61.5</v>
      </c>
      <c r="F33" s="9">
        <f t="shared" si="0"/>
        <v>100</v>
      </c>
      <c r="G33" s="9">
        <f t="shared" si="1"/>
        <v>100</v>
      </c>
    </row>
    <row r="34" spans="1:7" ht="14.25">
      <c r="A34" s="3" t="s">
        <v>33</v>
      </c>
      <c r="B34" s="3" t="s">
        <v>50</v>
      </c>
      <c r="C34" s="7">
        <v>106.82</v>
      </c>
      <c r="D34" s="7">
        <v>108.5</v>
      </c>
      <c r="E34" s="7">
        <v>191</v>
      </c>
      <c r="F34" s="9">
        <f t="shared" si="0"/>
        <v>176.036866359447</v>
      </c>
      <c r="G34" s="9">
        <f t="shared" si="1"/>
        <v>178.80546714098483</v>
      </c>
    </row>
    <row r="35" spans="1:7" ht="28.5">
      <c r="A35" s="3" t="s">
        <v>51</v>
      </c>
      <c r="B35" s="4" t="s">
        <v>52</v>
      </c>
      <c r="C35" s="7">
        <v>2089.95</v>
      </c>
      <c r="D35" s="7">
        <v>2330</v>
      </c>
      <c r="E35" s="7">
        <v>2020.48</v>
      </c>
      <c r="F35" s="9">
        <f t="shared" si="0"/>
        <v>86.71587982832618</v>
      </c>
      <c r="G35" s="9">
        <f t="shared" si="1"/>
        <v>96.67599703342185</v>
      </c>
    </row>
    <row r="36" spans="1:7" ht="28.5">
      <c r="A36" s="3" t="s">
        <v>57</v>
      </c>
      <c r="B36" s="4" t="s">
        <v>58</v>
      </c>
      <c r="C36" s="7">
        <v>21418.69</v>
      </c>
      <c r="D36" s="7">
        <v>19000</v>
      </c>
      <c r="E36" s="7">
        <v>18952.35</v>
      </c>
      <c r="F36" s="9">
        <f t="shared" si="0"/>
        <v>99.74921052631578</v>
      </c>
      <c r="G36" s="9">
        <f t="shared" si="1"/>
        <v>88.48510343069535</v>
      </c>
    </row>
    <row r="37" spans="1:7" ht="14.25">
      <c r="A37" s="3" t="s">
        <v>59</v>
      </c>
      <c r="B37" s="4" t="s">
        <v>60</v>
      </c>
      <c r="C37" s="7">
        <v>1933.9</v>
      </c>
      <c r="D37" s="7">
        <v>2000</v>
      </c>
      <c r="E37" s="7">
        <v>2049.28</v>
      </c>
      <c r="F37" s="9">
        <f t="shared" si="0"/>
        <v>102.464</v>
      </c>
      <c r="G37" s="9">
        <f t="shared" si="1"/>
        <v>105.96618232587001</v>
      </c>
    </row>
    <row r="38" spans="1:7" ht="14.25">
      <c r="A38" s="3" t="s">
        <v>61</v>
      </c>
      <c r="B38" s="4" t="s">
        <v>62</v>
      </c>
      <c r="C38" s="7"/>
      <c r="D38" s="7">
        <v>1700</v>
      </c>
      <c r="E38" s="7">
        <v>1723.75</v>
      </c>
      <c r="F38" s="9">
        <f t="shared" si="0"/>
        <v>101.3970588235294</v>
      </c>
      <c r="G38" s="9"/>
    </row>
    <row r="39" spans="1:7" ht="14.25">
      <c r="A39" s="3" t="s">
        <v>63</v>
      </c>
      <c r="B39" s="4" t="s">
        <v>64</v>
      </c>
      <c r="C39" s="7">
        <v>138</v>
      </c>
      <c r="D39" s="7">
        <v>300</v>
      </c>
      <c r="E39" s="7">
        <v>132</v>
      </c>
      <c r="F39" s="9">
        <f t="shared" si="0"/>
        <v>44</v>
      </c>
      <c r="G39" s="9">
        <f t="shared" si="1"/>
        <v>95.65217391304348</v>
      </c>
    </row>
    <row r="40" spans="1:7" ht="18.75">
      <c r="A40" s="13"/>
      <c r="B40" s="13" t="s">
        <v>65</v>
      </c>
      <c r="C40" s="15">
        <f>C4+C16+C22+C25+C29</f>
        <v>169255.08000000002</v>
      </c>
      <c r="D40" s="15">
        <f>D4+D16+D22+D25+D29</f>
        <v>172500</v>
      </c>
      <c r="E40" s="15">
        <f>E4+E16+E22+E25+E29</f>
        <v>172272.97999999998</v>
      </c>
      <c r="F40" s="14">
        <f t="shared" si="0"/>
        <v>99.86839420289854</v>
      </c>
      <c r="G40" s="14">
        <f t="shared" si="1"/>
        <v>101.78304840244674</v>
      </c>
    </row>
  </sheetData>
  <sheetProtection/>
  <mergeCells count="2">
    <mergeCell ref="A1:G1"/>
    <mergeCell ref="A2:G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biuro</dc:creator>
  <cp:keywords/>
  <dc:description/>
  <cp:lastModifiedBy>biuro</cp:lastModifiedBy>
  <cp:lastPrinted>2009-03-17T02:21:33Z</cp:lastPrinted>
  <dcterms:created xsi:type="dcterms:W3CDTF">2009-03-17T02:19:13Z</dcterms:created>
  <dcterms:modified xsi:type="dcterms:W3CDTF">2009-03-17T03:12:05Z</dcterms:modified>
  <cp:category/>
  <cp:version/>
  <cp:contentType/>
  <cp:contentStatus/>
</cp:coreProperties>
</file>