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<sst xmlns="http://schemas.openxmlformats.org/spreadsheetml/2006/main" count="91" uniqueCount="56">
  <si>
    <t>Lp.</t>
  </si>
  <si>
    <t>Nazwa sołectwa</t>
  </si>
  <si>
    <t>Środki funduszu przypadające na dane sołectwo</t>
  </si>
  <si>
    <t>/Ewentualne/ zwiększenia środków funduszu (art.3 ust. 1)</t>
  </si>
  <si>
    <t>Przedsięwzięcia przewidziane do realizacji według wniosku sołectwa</t>
  </si>
  <si>
    <t>Janowice Wielkie</t>
  </si>
  <si>
    <t>Komarno</t>
  </si>
  <si>
    <t>Radomierz</t>
  </si>
  <si>
    <t>Trzcińsko</t>
  </si>
  <si>
    <t>Miedzianka</t>
  </si>
  <si>
    <t>Mniszków</t>
  </si>
  <si>
    <t>Suma środków</t>
  </si>
  <si>
    <t>Plan wydatków realizowanych w ramach funduszu sołeckiego</t>
  </si>
  <si>
    <t xml:space="preserve"> w układzie działów i rozdziałów klasyfikacji budżetowej</t>
  </si>
  <si>
    <t>Dział</t>
  </si>
  <si>
    <t>Rozdział</t>
  </si>
  <si>
    <t>Wydatki bieżące</t>
  </si>
  <si>
    <t>Wydatki majątkowe</t>
  </si>
  <si>
    <t>Suma wydatków</t>
  </si>
  <si>
    <t>60095 § 4300</t>
  </si>
  <si>
    <t>75095 § 4300</t>
  </si>
  <si>
    <t>92195 § 4170</t>
  </si>
  <si>
    <t>92195 § 4210</t>
  </si>
  <si>
    <t>92195 § 4300</t>
  </si>
  <si>
    <t>92695 § 4300</t>
  </si>
  <si>
    <t>suma</t>
  </si>
  <si>
    <t xml:space="preserve"> w poszczególnych sołectwach w układzie rozdziałów klasyfikacji budżetowej</t>
  </si>
  <si>
    <t>Sołectwo</t>
  </si>
  <si>
    <t xml:space="preserve"> Wydatki w ramach funduszów sołeckich Janowic Wielkich, Komarna, Radomierza, Trzcińska, Miedzianki i Mniszkowa w 2012 r.</t>
  </si>
  <si>
    <t>organizacja przedsięwzięć kulturalnych, sportowo- rekreacyjnych, integracyjnych</t>
  </si>
  <si>
    <t>zakup sprzętu dla OSP</t>
  </si>
  <si>
    <t xml:space="preserve">na funkcjonowanie zespołów ludowych: "Różanka", "Rudawianie" </t>
  </si>
  <si>
    <t>udział w warsztatach w ramach Programu Odnowy Wsi Dolnośląskiej</t>
  </si>
  <si>
    <t>oznakowanie ulic - wykonanie tablic z nazwami ulic</t>
  </si>
  <si>
    <t>dofinansowanie potrzeb kulturalno - oświatowych dla Świetlicy "RUDAWY"</t>
  </si>
  <si>
    <t>dofinansowanie zajęć sportowych</t>
  </si>
  <si>
    <t xml:space="preserve">wykonanie placu zabaw na terenie boiska sportowego </t>
  </si>
  <si>
    <t>ustawienie tablic informacyjnych</t>
  </si>
  <si>
    <t>zakup sprzętu sportowego do świetlicy w Komarnie</t>
  </si>
  <si>
    <t>zagospodarowanie terenu wokół wieży widokowej</t>
  </si>
  <si>
    <t>remont klubu w Trzcińsku, poprawa wnętrza</t>
  </si>
  <si>
    <t>funkcjonowanie zespołów ludowych</t>
  </si>
  <si>
    <t>organizacja imprez kulturalnych, sportowych, integracyjnych</t>
  </si>
  <si>
    <t xml:space="preserve">zagospodarowanie parku przypałacowego </t>
  </si>
  <si>
    <t>70095 § 4300</t>
  </si>
  <si>
    <t>63095 § 4300</t>
  </si>
  <si>
    <t>92695 § 4210</t>
  </si>
  <si>
    <t>Wydatki          w ramach funduszu</t>
  </si>
  <si>
    <t>75412 § 2820</t>
  </si>
  <si>
    <t>92109 § 4210</t>
  </si>
  <si>
    <t>63095 § 4210</t>
  </si>
  <si>
    <t>zagospodarowanie terenu wsi poprzez zamontowanie śmietników, ławek, stolików, roślin ozdobnych celem podniesienia jej walorów turystycznych</t>
  </si>
  <si>
    <t>zagospodarowanie terenu - prace ziemne, oczyszczanie działki z samosiewów, wykoszenie traw, celem posadowienia na nich inwestycji infrastrukturalnych, które są częścia wieloletniego planu zagospodarowania centralnej części wsi; miejsce to ma być wizytówką modelowej miejscowości turystycznej</t>
  </si>
  <si>
    <t>wykonanie tablic powitalnych</t>
  </si>
  <si>
    <t>zakup materiałów i wyposażenia na teren rekreacyjny przy ul. 1 Maja 43</t>
  </si>
  <si>
    <r>
      <rPr>
        <b/>
        <sz val="10"/>
        <color indexed="8"/>
        <rFont val="Arial1"/>
        <family val="0"/>
      </rPr>
      <t>Załącznik nr 10</t>
    </r>
    <r>
      <rPr>
        <sz val="10"/>
        <color indexed="8"/>
        <rFont val="Arial1"/>
        <family val="0"/>
      </rPr>
      <t xml:space="preserve"> do Uchwały Budżetowej Rady Gminy                                 w Janowicach Wielkich nr XIV/79/2011 z dn. 28.12.2011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</si>
</sst>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0\ [$zł-415];\-0\ [$zł-415]"/>
    <numFmt numFmtId="166" formatCode="#,##0.00\ [$zł-415];[Red]\-#,##0.00\ [$zł-415]"/>
    <numFmt numFmtId="167" formatCode="0.0\ [$zł-415];\-0.0\ [$zł-415]"/>
    <numFmt numFmtId="168" formatCode="0.00\ [$zł-415];\-0.00\ [$zł-415]"/>
    <numFmt numFmtId="169" formatCode="#,##0_ ;\-#,##0\ "/>
    <numFmt numFmtId="170" formatCode="#,##0.0_ ;\-#,##0.0\ "/>
    <numFmt numFmtId="171" formatCode="#,##0.00_ ;\-#,##0.00\ "/>
  </numFmts>
  <fonts count="50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8"/>
      <name val="Verdana"/>
      <family val="2"/>
    </font>
    <font>
      <b/>
      <sz val="11"/>
      <color indexed="8"/>
      <name val="Arial1"/>
      <family val="0"/>
    </font>
    <font>
      <b/>
      <sz val="12"/>
      <color indexed="8"/>
      <name val="Times New Roman"/>
      <family val="1"/>
    </font>
    <font>
      <sz val="10"/>
      <color indexed="8"/>
      <name val="Arial1"/>
      <family val="0"/>
    </font>
    <font>
      <b/>
      <sz val="9"/>
      <color indexed="8"/>
      <name val="Arial1"/>
      <family val="0"/>
    </font>
    <font>
      <sz val="9"/>
      <color indexed="8"/>
      <name val="Arial1"/>
      <family val="0"/>
    </font>
    <font>
      <sz val="9.5"/>
      <color indexed="8"/>
      <name val="Arial1"/>
      <family val="0"/>
    </font>
    <font>
      <b/>
      <sz val="9.5"/>
      <color indexed="8"/>
      <name val="Arial1"/>
      <family val="0"/>
    </font>
    <font>
      <b/>
      <sz val="12"/>
      <color indexed="8"/>
      <name val="Arial1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/>
    </xf>
    <xf numFmtId="16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/>
    </xf>
    <xf numFmtId="4" fontId="6" fillId="0" borderId="11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171" fontId="2" fillId="0" borderId="11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69" fontId="2" fillId="0" borderId="10" xfId="0" applyNumberFormat="1" applyFont="1" applyBorder="1" applyAlignment="1">
      <alignment horizontal="right" vertical="center" wrapText="1"/>
    </xf>
    <xf numFmtId="171" fontId="2" fillId="0" borderId="10" xfId="0" applyNumberFormat="1" applyFont="1" applyBorder="1" applyAlignment="1">
      <alignment vertical="center" wrapText="1"/>
    </xf>
    <xf numFmtId="171" fontId="6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1" fontId="8" fillId="0" borderId="10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1" fontId="6" fillId="0" borderId="10" xfId="0" applyNumberFormat="1" applyFont="1" applyBorder="1" applyAlignment="1">
      <alignment horizontal="right"/>
    </xf>
    <xf numFmtId="171" fontId="2" fillId="0" borderId="10" xfId="0" applyNumberFormat="1" applyFont="1" applyBorder="1" applyAlignment="1">
      <alignment horizontal="right"/>
    </xf>
    <xf numFmtId="171" fontId="6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left" vertical="center"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wrapText="1"/>
    </xf>
    <xf numFmtId="0" fontId="4" fillId="0" borderId="15" xfId="0" applyNumberFormat="1" applyFont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7">
      <selection activeCell="J6" sqref="J6"/>
    </sheetView>
  </sheetViews>
  <sheetFormatPr defaultColWidth="8.8984375" defaultRowHeight="14.25"/>
  <cols>
    <col min="1" max="1" width="3.19921875" style="1" customWidth="1"/>
    <col min="2" max="2" width="11.09765625" style="1" customWidth="1"/>
    <col min="3" max="3" width="11.19921875" style="1" customWidth="1"/>
    <col min="4" max="4" width="11.5" style="1" customWidth="1"/>
    <col min="5" max="5" width="33.69921875" style="1" customWidth="1"/>
    <col min="6" max="6" width="11.09765625" style="1" customWidth="1"/>
    <col min="7" max="10" width="10.59765625" style="1" customWidth="1"/>
    <col min="11" max="16384" width="8.8984375" style="1" customWidth="1"/>
  </cols>
  <sheetData>
    <row r="1" spans="4:10" ht="36" customHeight="1">
      <c r="D1" s="69" t="s">
        <v>55</v>
      </c>
      <c r="E1" s="69"/>
      <c r="F1" s="69"/>
      <c r="G1" s="2"/>
      <c r="H1" s="2"/>
      <c r="I1" s="2"/>
      <c r="J1" s="2"/>
    </row>
    <row r="2" spans="1:6" ht="21" customHeight="1">
      <c r="A2" s="63" t="s">
        <v>28</v>
      </c>
      <c r="B2" s="63"/>
      <c r="C2" s="63"/>
      <c r="D2" s="63"/>
      <c r="E2" s="63"/>
      <c r="F2" s="63"/>
    </row>
    <row r="3" spans="1:6" ht="55.5" customHeight="1">
      <c r="A3" s="64"/>
      <c r="B3" s="64"/>
      <c r="C3" s="64"/>
      <c r="D3" s="64"/>
      <c r="E3" s="64"/>
      <c r="F3" s="64"/>
    </row>
    <row r="4" spans="1:7" ht="65.25" customHeight="1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47</v>
      </c>
      <c r="G4" s="4"/>
    </row>
    <row r="5" spans="1:6" ht="14.25" customHeight="1">
      <c r="A5" s="55">
        <v>1</v>
      </c>
      <c r="B5" s="65" t="s">
        <v>5</v>
      </c>
      <c r="C5" s="68">
        <v>20326</v>
      </c>
      <c r="D5" s="37"/>
      <c r="E5" s="5"/>
      <c r="F5" s="19">
        <f>SUM(F6:F13)</f>
        <v>20326</v>
      </c>
    </row>
    <row r="6" spans="1:6" ht="25.5">
      <c r="A6" s="55"/>
      <c r="B6" s="66"/>
      <c r="C6" s="55"/>
      <c r="D6" s="39"/>
      <c r="E6" s="32" t="s">
        <v>31</v>
      </c>
      <c r="F6" s="15">
        <v>5000</v>
      </c>
    </row>
    <row r="7" spans="1:6" ht="25.5">
      <c r="A7" s="55"/>
      <c r="B7" s="66"/>
      <c r="C7" s="55"/>
      <c r="D7" s="39"/>
      <c r="E7" s="32" t="s">
        <v>29</v>
      </c>
      <c r="F7" s="15">
        <v>6700</v>
      </c>
    </row>
    <row r="8" spans="1:6" ht="14.25">
      <c r="A8" s="55"/>
      <c r="B8" s="66"/>
      <c r="C8" s="55"/>
      <c r="D8" s="39"/>
      <c r="E8" s="32" t="s">
        <v>30</v>
      </c>
      <c r="F8" s="15">
        <v>1000</v>
      </c>
    </row>
    <row r="9" spans="1:6" ht="25.5">
      <c r="A9" s="55"/>
      <c r="B9" s="66"/>
      <c r="C9" s="55"/>
      <c r="D9" s="39"/>
      <c r="E9" s="32" t="s">
        <v>32</v>
      </c>
      <c r="F9" s="15">
        <v>1125</v>
      </c>
    </row>
    <row r="10" spans="1:6" ht="25.5">
      <c r="A10" s="55"/>
      <c r="B10" s="66"/>
      <c r="C10" s="55"/>
      <c r="D10" s="39"/>
      <c r="E10" s="32" t="s">
        <v>33</v>
      </c>
      <c r="F10" s="15">
        <v>2800</v>
      </c>
    </row>
    <row r="11" spans="1:6" ht="25.5">
      <c r="A11" s="55"/>
      <c r="B11" s="66"/>
      <c r="C11" s="55"/>
      <c r="D11" s="39"/>
      <c r="E11" s="32" t="s">
        <v>34</v>
      </c>
      <c r="F11" s="15">
        <v>500</v>
      </c>
    </row>
    <row r="12" spans="1:6" ht="14.25">
      <c r="A12" s="55"/>
      <c r="B12" s="66"/>
      <c r="C12" s="55"/>
      <c r="D12" s="39"/>
      <c r="E12" s="32" t="s">
        <v>35</v>
      </c>
      <c r="F12" s="15">
        <v>1900</v>
      </c>
    </row>
    <row r="13" spans="1:6" ht="30" customHeight="1">
      <c r="A13" s="55"/>
      <c r="B13" s="67"/>
      <c r="C13" s="55"/>
      <c r="D13" s="38"/>
      <c r="E13" s="32" t="s">
        <v>54</v>
      </c>
      <c r="F13" s="15">
        <v>1301</v>
      </c>
    </row>
    <row r="14" spans="1:6" ht="15">
      <c r="A14" s="55">
        <v>2</v>
      </c>
      <c r="B14" s="56" t="s">
        <v>6</v>
      </c>
      <c r="C14" s="58">
        <v>20326</v>
      </c>
      <c r="D14" s="37"/>
      <c r="E14" s="33"/>
      <c r="F14" s="17">
        <f>SUM(F15:F17)</f>
        <v>20326</v>
      </c>
    </row>
    <row r="15" spans="1:6" ht="25.5">
      <c r="A15" s="55"/>
      <c r="B15" s="57"/>
      <c r="C15" s="55"/>
      <c r="D15" s="39"/>
      <c r="E15" s="33" t="s">
        <v>36</v>
      </c>
      <c r="F15" s="16">
        <v>16500</v>
      </c>
    </row>
    <row r="16" spans="1:6" ht="14.25">
      <c r="A16" s="55"/>
      <c r="B16" s="57"/>
      <c r="C16" s="55"/>
      <c r="D16" s="39"/>
      <c r="E16" s="33" t="s">
        <v>37</v>
      </c>
      <c r="F16" s="16">
        <v>3326</v>
      </c>
    </row>
    <row r="17" spans="1:6" ht="30" customHeight="1">
      <c r="A17" s="55"/>
      <c r="B17" s="62"/>
      <c r="C17" s="55"/>
      <c r="D17" s="38"/>
      <c r="E17" s="33" t="s">
        <v>38</v>
      </c>
      <c r="F17" s="16">
        <v>500</v>
      </c>
    </row>
    <row r="18" spans="1:6" ht="15">
      <c r="A18" s="55">
        <v>3</v>
      </c>
      <c r="B18" s="56" t="s">
        <v>7</v>
      </c>
      <c r="C18" s="58">
        <v>14106</v>
      </c>
      <c r="D18" s="37"/>
      <c r="E18" s="34"/>
      <c r="F18" s="17">
        <f>SUM(F19)</f>
        <v>14106</v>
      </c>
    </row>
    <row r="19" spans="1:6" ht="30" customHeight="1">
      <c r="A19" s="55"/>
      <c r="B19" s="57"/>
      <c r="C19" s="55"/>
      <c r="D19" s="38"/>
      <c r="E19" s="33" t="s">
        <v>39</v>
      </c>
      <c r="F19" s="16">
        <v>14106</v>
      </c>
    </row>
    <row r="20" spans="1:6" ht="15">
      <c r="A20" s="55">
        <v>4</v>
      </c>
      <c r="B20" s="61" t="s">
        <v>8</v>
      </c>
      <c r="C20" s="58">
        <v>16078</v>
      </c>
      <c r="D20" s="37"/>
      <c r="E20" s="34"/>
      <c r="F20" s="17">
        <f>SUM(F21:F25)</f>
        <v>16078</v>
      </c>
    </row>
    <row r="21" spans="1:6" ht="14.25">
      <c r="A21" s="55"/>
      <c r="B21" s="61"/>
      <c r="C21" s="58"/>
      <c r="D21" s="39"/>
      <c r="E21" s="33" t="s">
        <v>40</v>
      </c>
      <c r="F21" s="20">
        <v>8000</v>
      </c>
    </row>
    <row r="22" spans="1:6" ht="14.25">
      <c r="A22" s="55"/>
      <c r="B22" s="57"/>
      <c r="C22" s="55"/>
      <c r="D22" s="39"/>
      <c r="E22" s="32" t="s">
        <v>41</v>
      </c>
      <c r="F22" s="16">
        <v>1000</v>
      </c>
    </row>
    <row r="23" spans="1:6" ht="16.5" customHeight="1">
      <c r="A23" s="55"/>
      <c r="B23" s="57"/>
      <c r="C23" s="55"/>
      <c r="D23" s="39"/>
      <c r="E23" s="32" t="s">
        <v>53</v>
      </c>
      <c r="F23" s="16">
        <v>1000</v>
      </c>
    </row>
    <row r="24" spans="1:6" ht="30.75" customHeight="1">
      <c r="A24" s="55"/>
      <c r="B24" s="57"/>
      <c r="C24" s="55"/>
      <c r="D24" s="39"/>
      <c r="E24" s="32" t="s">
        <v>42</v>
      </c>
      <c r="F24" s="16">
        <v>2000</v>
      </c>
    </row>
    <row r="25" spans="1:6" ht="66" customHeight="1">
      <c r="A25" s="55"/>
      <c r="B25" s="62"/>
      <c r="C25" s="55"/>
      <c r="D25" s="38"/>
      <c r="E25" s="32" t="s">
        <v>51</v>
      </c>
      <c r="F25" s="16">
        <v>4078</v>
      </c>
    </row>
    <row r="26" spans="1:6" ht="15">
      <c r="A26" s="55">
        <v>5</v>
      </c>
      <c r="B26" s="56" t="s">
        <v>9</v>
      </c>
      <c r="C26" s="58">
        <v>5915</v>
      </c>
      <c r="D26" s="37"/>
      <c r="E26" s="35"/>
      <c r="F26" s="17">
        <f>SUM(F27)</f>
        <v>5915</v>
      </c>
    </row>
    <row r="27" spans="1:6" ht="14.25">
      <c r="A27" s="55"/>
      <c r="B27" s="62"/>
      <c r="C27" s="55"/>
      <c r="D27" s="38"/>
      <c r="E27" s="35" t="s">
        <v>43</v>
      </c>
      <c r="F27" s="16">
        <v>5915</v>
      </c>
    </row>
    <row r="28" spans="1:6" ht="15">
      <c r="A28" s="55">
        <v>6</v>
      </c>
      <c r="B28" s="56" t="s">
        <v>10</v>
      </c>
      <c r="C28" s="58">
        <v>5895</v>
      </c>
      <c r="D28" s="37"/>
      <c r="E28" s="35"/>
      <c r="F28" s="17">
        <f>F29</f>
        <v>5895</v>
      </c>
    </row>
    <row r="29" spans="1:6" ht="106.5" customHeight="1">
      <c r="A29" s="55"/>
      <c r="B29" s="57"/>
      <c r="C29" s="55"/>
      <c r="D29" s="38"/>
      <c r="E29" s="35" t="s">
        <v>52</v>
      </c>
      <c r="F29" s="16">
        <v>5895</v>
      </c>
    </row>
    <row r="30" spans="1:6" ht="30" customHeight="1">
      <c r="A30" s="59" t="s">
        <v>11</v>
      </c>
      <c r="B30" s="59"/>
      <c r="C30" s="6">
        <f>SUM(C5:C29)</f>
        <v>82646</v>
      </c>
      <c r="D30" s="7"/>
      <c r="E30" s="36"/>
      <c r="F30" s="7">
        <f>F28+F26+F20+F18+F14+F5</f>
        <v>82646</v>
      </c>
    </row>
    <row r="31" spans="1:6" ht="19.5" customHeight="1">
      <c r="A31" s="60" t="s">
        <v>12</v>
      </c>
      <c r="B31" s="60"/>
      <c r="C31" s="60"/>
      <c r="D31" s="60"/>
      <c r="E31" s="60"/>
      <c r="F31" s="60"/>
    </row>
    <row r="32" spans="1:6" ht="21.75" customHeight="1">
      <c r="A32" s="48" t="s">
        <v>13</v>
      </c>
      <c r="B32" s="48"/>
      <c r="C32" s="48"/>
      <c r="D32" s="48"/>
      <c r="E32" s="48"/>
      <c r="F32" s="48"/>
    </row>
    <row r="33" spans="1:6" ht="36" customHeight="1">
      <c r="A33" s="3" t="s">
        <v>0</v>
      </c>
      <c r="B33" s="3" t="s">
        <v>14</v>
      </c>
      <c r="C33" s="3" t="s">
        <v>15</v>
      </c>
      <c r="D33" s="3" t="s">
        <v>16</v>
      </c>
      <c r="E33" s="3" t="s">
        <v>17</v>
      </c>
      <c r="F33" s="3" t="s">
        <v>18</v>
      </c>
    </row>
    <row r="34" spans="1:6" ht="15.75" customHeight="1">
      <c r="A34" s="8">
        <v>1</v>
      </c>
      <c r="B34" s="8">
        <v>600</v>
      </c>
      <c r="C34" s="8" t="s">
        <v>19</v>
      </c>
      <c r="D34" s="16">
        <f>D57</f>
        <v>2800</v>
      </c>
      <c r="E34" s="27"/>
      <c r="F34" s="16">
        <f aca="true" t="shared" si="0" ref="F34:F46">D34</f>
        <v>2800</v>
      </c>
    </row>
    <row r="35" spans="1:6" ht="15.75" customHeight="1">
      <c r="A35" s="51">
        <v>2</v>
      </c>
      <c r="B35" s="53">
        <v>630</v>
      </c>
      <c r="C35" s="8" t="s">
        <v>50</v>
      </c>
      <c r="D35" s="16">
        <f>D74</f>
        <v>5915</v>
      </c>
      <c r="E35" s="27"/>
      <c r="F35" s="16">
        <f t="shared" si="0"/>
        <v>5915</v>
      </c>
    </row>
    <row r="36" spans="1:6" ht="15.75" customHeight="1">
      <c r="A36" s="52"/>
      <c r="B36" s="54"/>
      <c r="C36" s="8" t="s">
        <v>45</v>
      </c>
      <c r="D36" s="16">
        <f>D70+D76</f>
        <v>10973</v>
      </c>
      <c r="E36" s="27"/>
      <c r="F36" s="16">
        <f t="shared" si="0"/>
        <v>10973</v>
      </c>
    </row>
    <row r="37" spans="1:6" ht="15.75" customHeight="1">
      <c r="A37" s="8">
        <v>3</v>
      </c>
      <c r="B37" s="8">
        <v>700</v>
      </c>
      <c r="C37" s="8" t="s">
        <v>44</v>
      </c>
      <c r="D37" s="16">
        <f>D68</f>
        <v>8000</v>
      </c>
      <c r="E37" s="27"/>
      <c r="F37" s="16">
        <f t="shared" si="0"/>
        <v>8000</v>
      </c>
    </row>
    <row r="38" spans="1:6" ht="15.75" customHeight="1">
      <c r="A38" s="8">
        <v>4</v>
      </c>
      <c r="B38" s="18">
        <v>750</v>
      </c>
      <c r="C38" s="8" t="s">
        <v>20</v>
      </c>
      <c r="D38" s="16">
        <f>D56+D63</f>
        <v>4451</v>
      </c>
      <c r="E38" s="27"/>
      <c r="F38" s="16">
        <f t="shared" si="0"/>
        <v>4451</v>
      </c>
    </row>
    <row r="39" spans="1:6" ht="15.75" customHeight="1">
      <c r="A39" s="18">
        <v>5</v>
      </c>
      <c r="B39" s="18">
        <v>754</v>
      </c>
      <c r="C39" s="26" t="s">
        <v>48</v>
      </c>
      <c r="D39" s="16">
        <v>1000</v>
      </c>
      <c r="E39" s="27"/>
      <c r="F39" s="16">
        <f t="shared" si="0"/>
        <v>1000</v>
      </c>
    </row>
    <row r="40" spans="1:6" ht="15.75" customHeight="1">
      <c r="A40" s="49">
        <v>3</v>
      </c>
      <c r="B40" s="49">
        <v>921</v>
      </c>
      <c r="C40" s="26" t="s">
        <v>49</v>
      </c>
      <c r="D40" s="16">
        <f>D58</f>
        <v>500</v>
      </c>
      <c r="E40" s="27"/>
      <c r="F40" s="16">
        <f t="shared" si="0"/>
        <v>500</v>
      </c>
    </row>
    <row r="41" spans="1:6" ht="15.75" customHeight="1">
      <c r="A41" s="49"/>
      <c r="B41" s="49"/>
      <c r="C41" s="26" t="s">
        <v>21</v>
      </c>
      <c r="D41" s="16">
        <f>D51</f>
        <v>6000</v>
      </c>
      <c r="E41" s="27"/>
      <c r="F41" s="16">
        <f t="shared" si="0"/>
        <v>6000</v>
      </c>
    </row>
    <row r="42" spans="1:6" ht="15.75" customHeight="1">
      <c r="A42" s="49"/>
      <c r="B42" s="49"/>
      <c r="C42" s="26" t="s">
        <v>22</v>
      </c>
      <c r="D42" s="16">
        <f>D52+D69</f>
        <v>2000</v>
      </c>
      <c r="E42" s="27"/>
      <c r="F42" s="16">
        <f t="shared" si="0"/>
        <v>2000</v>
      </c>
    </row>
    <row r="43" spans="1:6" ht="15.75" customHeight="1">
      <c r="A43" s="49"/>
      <c r="B43" s="49"/>
      <c r="C43" s="26" t="s">
        <v>23</v>
      </c>
      <c r="D43" s="16">
        <f>D53+D62+D66+D71</f>
        <v>34806</v>
      </c>
      <c r="E43" s="27"/>
      <c r="F43" s="16">
        <f t="shared" si="0"/>
        <v>34806</v>
      </c>
    </row>
    <row r="44" spans="1:6" ht="15.75" customHeight="1">
      <c r="A44" s="51">
        <v>4</v>
      </c>
      <c r="B44" s="51">
        <v>926</v>
      </c>
      <c r="C44" s="26" t="s">
        <v>46</v>
      </c>
      <c r="D44" s="16">
        <f>D60+D64</f>
        <v>1801</v>
      </c>
      <c r="E44" s="27"/>
      <c r="F44" s="16">
        <f t="shared" si="0"/>
        <v>1801</v>
      </c>
    </row>
    <row r="45" spans="1:6" ht="15.75" customHeight="1">
      <c r="A45" s="52"/>
      <c r="B45" s="52"/>
      <c r="C45" s="26" t="s">
        <v>24</v>
      </c>
      <c r="D45" s="16">
        <f>D54+D59+D72</f>
        <v>4400</v>
      </c>
      <c r="E45" s="27"/>
      <c r="F45" s="16">
        <f t="shared" si="0"/>
        <v>4400</v>
      </c>
    </row>
    <row r="46" spans="1:6" ht="15.75" customHeight="1">
      <c r="A46" s="9"/>
      <c r="B46" s="50" t="s">
        <v>25</v>
      </c>
      <c r="C46" s="50"/>
      <c r="D46" s="7">
        <f>SUM(D34:D45)</f>
        <v>82646</v>
      </c>
      <c r="E46" s="28"/>
      <c r="F46" s="7">
        <f t="shared" si="0"/>
        <v>82646</v>
      </c>
    </row>
    <row r="47" spans="1:6" ht="13.5" customHeight="1">
      <c r="A47" s="43" t="s">
        <v>12</v>
      </c>
      <c r="B47" s="43"/>
      <c r="C47" s="43"/>
      <c r="D47" s="43"/>
      <c r="E47" s="43"/>
      <c r="F47" s="43"/>
    </row>
    <row r="48" spans="1:6" ht="15" customHeight="1">
      <c r="A48" s="44" t="s">
        <v>26</v>
      </c>
      <c r="B48" s="44"/>
      <c r="C48" s="44"/>
      <c r="D48" s="44"/>
      <c r="E48" s="44"/>
      <c r="F48" s="44"/>
    </row>
    <row r="49" spans="1:6" ht="25.5">
      <c r="A49" s="3" t="s">
        <v>0</v>
      </c>
      <c r="B49" s="3" t="s">
        <v>27</v>
      </c>
      <c r="C49" s="3" t="s">
        <v>15</v>
      </c>
      <c r="D49" s="3" t="s">
        <v>16</v>
      </c>
      <c r="E49" s="3" t="s">
        <v>17</v>
      </c>
      <c r="F49" s="3" t="s">
        <v>18</v>
      </c>
    </row>
    <row r="50" spans="1:6" ht="12.75" customHeight="1">
      <c r="A50" s="40">
        <v>1</v>
      </c>
      <c r="B50" s="45" t="s">
        <v>5</v>
      </c>
      <c r="C50" s="10"/>
      <c r="D50" s="22">
        <f>SUM(D51:D60)</f>
        <v>20326</v>
      </c>
      <c r="E50" s="11"/>
      <c r="F50" s="21">
        <f aca="true" t="shared" si="1" ref="F50:F77">D50</f>
        <v>20326</v>
      </c>
    </row>
    <row r="51" spans="1:6" ht="15.75" customHeight="1">
      <c r="A51" s="40"/>
      <c r="B51" s="46"/>
      <c r="C51" s="10" t="s">
        <v>21</v>
      </c>
      <c r="D51" s="23">
        <v>6000</v>
      </c>
      <c r="E51" s="11"/>
      <c r="F51" s="21">
        <f t="shared" si="1"/>
        <v>6000</v>
      </c>
    </row>
    <row r="52" spans="1:6" ht="15.75" customHeight="1">
      <c r="A52" s="40"/>
      <c r="B52" s="46"/>
      <c r="C52" s="10" t="s">
        <v>22</v>
      </c>
      <c r="D52" s="23">
        <v>1000</v>
      </c>
      <c r="E52" s="11"/>
      <c r="F52" s="21">
        <f t="shared" si="1"/>
        <v>1000</v>
      </c>
    </row>
    <row r="53" spans="1:6" ht="15.75" customHeight="1">
      <c r="A53" s="40"/>
      <c r="B53" s="46"/>
      <c r="C53" s="8" t="s">
        <v>23</v>
      </c>
      <c r="D53" s="25">
        <v>3200</v>
      </c>
      <c r="E53" s="12"/>
      <c r="F53" s="21">
        <f t="shared" si="1"/>
        <v>3200</v>
      </c>
    </row>
    <row r="54" spans="1:6" ht="15.75" customHeight="1">
      <c r="A54" s="40"/>
      <c r="B54" s="46"/>
      <c r="C54" s="8" t="s">
        <v>24</v>
      </c>
      <c r="D54" s="29">
        <v>1500</v>
      </c>
      <c r="E54" s="12"/>
      <c r="F54" s="21">
        <f t="shared" si="1"/>
        <v>1500</v>
      </c>
    </row>
    <row r="55" spans="1:6" ht="15.75" customHeight="1">
      <c r="A55" s="40"/>
      <c r="B55" s="46"/>
      <c r="C55" s="8" t="s">
        <v>48</v>
      </c>
      <c r="D55" s="29">
        <v>1000</v>
      </c>
      <c r="E55" s="12"/>
      <c r="F55" s="21">
        <f t="shared" si="1"/>
        <v>1000</v>
      </c>
    </row>
    <row r="56" spans="1:6" ht="15.75" customHeight="1">
      <c r="A56" s="40"/>
      <c r="B56" s="46"/>
      <c r="C56" s="8" t="s">
        <v>20</v>
      </c>
      <c r="D56" s="29">
        <v>1125</v>
      </c>
      <c r="E56" s="12"/>
      <c r="F56" s="21">
        <f t="shared" si="1"/>
        <v>1125</v>
      </c>
    </row>
    <row r="57" spans="1:6" ht="15.75" customHeight="1">
      <c r="A57" s="40"/>
      <c r="B57" s="46"/>
      <c r="C57" s="8" t="s">
        <v>19</v>
      </c>
      <c r="D57" s="29">
        <v>2800</v>
      </c>
      <c r="E57" s="12"/>
      <c r="F57" s="21">
        <f t="shared" si="1"/>
        <v>2800</v>
      </c>
    </row>
    <row r="58" spans="1:6" ht="15.75" customHeight="1">
      <c r="A58" s="40"/>
      <c r="B58" s="46"/>
      <c r="C58" s="8" t="s">
        <v>49</v>
      </c>
      <c r="D58" s="29">
        <v>500</v>
      </c>
      <c r="E58" s="12"/>
      <c r="F58" s="21">
        <f t="shared" si="1"/>
        <v>500</v>
      </c>
    </row>
    <row r="59" spans="1:6" ht="15.75" customHeight="1">
      <c r="A59" s="40"/>
      <c r="B59" s="46"/>
      <c r="C59" s="8" t="s">
        <v>24</v>
      </c>
      <c r="D59" s="29">
        <v>1900</v>
      </c>
      <c r="E59" s="12"/>
      <c r="F59" s="21">
        <f t="shared" si="1"/>
        <v>1900</v>
      </c>
    </row>
    <row r="60" spans="1:6" ht="15.75" customHeight="1">
      <c r="A60" s="40"/>
      <c r="B60" s="47"/>
      <c r="C60" s="8" t="s">
        <v>46</v>
      </c>
      <c r="D60" s="29">
        <v>1301</v>
      </c>
      <c r="E60" s="12"/>
      <c r="F60" s="21">
        <f t="shared" si="1"/>
        <v>1301</v>
      </c>
    </row>
    <row r="61" spans="1:6" ht="12" customHeight="1">
      <c r="A61" s="40">
        <v>2</v>
      </c>
      <c r="B61" s="41" t="s">
        <v>6</v>
      </c>
      <c r="C61" s="8"/>
      <c r="D61" s="30">
        <f>SUM(D62:D64)</f>
        <v>20326</v>
      </c>
      <c r="E61" s="12"/>
      <c r="F61" s="21">
        <f t="shared" si="1"/>
        <v>20326</v>
      </c>
    </row>
    <row r="62" spans="1:6" ht="15.75" customHeight="1">
      <c r="A62" s="40"/>
      <c r="B62" s="41"/>
      <c r="C62" s="8" t="s">
        <v>23</v>
      </c>
      <c r="D62" s="29">
        <v>16500</v>
      </c>
      <c r="E62" s="12"/>
      <c r="F62" s="21">
        <f t="shared" si="1"/>
        <v>16500</v>
      </c>
    </row>
    <row r="63" spans="1:6" ht="15.75" customHeight="1">
      <c r="A63" s="40"/>
      <c r="B63" s="40"/>
      <c r="C63" s="8" t="s">
        <v>20</v>
      </c>
      <c r="D63" s="29">
        <v>3326</v>
      </c>
      <c r="E63" s="12"/>
      <c r="F63" s="21">
        <f t="shared" si="1"/>
        <v>3326</v>
      </c>
    </row>
    <row r="64" spans="1:6" ht="15.75" customHeight="1">
      <c r="A64" s="40"/>
      <c r="B64" s="40"/>
      <c r="C64" s="8" t="s">
        <v>46</v>
      </c>
      <c r="D64" s="31">
        <v>500</v>
      </c>
      <c r="E64" s="12"/>
      <c r="F64" s="21">
        <f t="shared" si="1"/>
        <v>500</v>
      </c>
    </row>
    <row r="65" spans="1:6" ht="14.25" customHeight="1">
      <c r="A65" s="40">
        <v>3</v>
      </c>
      <c r="B65" s="41" t="s">
        <v>7</v>
      </c>
      <c r="C65" s="8"/>
      <c r="D65" s="30">
        <f>D66</f>
        <v>14106</v>
      </c>
      <c r="E65" s="12"/>
      <c r="F65" s="21">
        <f t="shared" si="1"/>
        <v>14106</v>
      </c>
    </row>
    <row r="66" spans="1:6" ht="15.75" customHeight="1">
      <c r="A66" s="40"/>
      <c r="B66" s="40"/>
      <c r="C66" s="8" t="s">
        <v>23</v>
      </c>
      <c r="D66" s="31">
        <v>14106</v>
      </c>
      <c r="E66" s="12"/>
      <c r="F66" s="21">
        <f t="shared" si="1"/>
        <v>14106</v>
      </c>
    </row>
    <row r="67" spans="1:6" ht="15.75" customHeight="1">
      <c r="A67" s="40">
        <v>4</v>
      </c>
      <c r="B67" s="41" t="s">
        <v>8</v>
      </c>
      <c r="C67" s="8"/>
      <c r="D67" s="30">
        <f>SUM(D68:D72)</f>
        <v>16078</v>
      </c>
      <c r="E67" s="12"/>
      <c r="F67" s="21">
        <f t="shared" si="1"/>
        <v>16078</v>
      </c>
    </row>
    <row r="68" spans="1:6" ht="15.75" customHeight="1">
      <c r="A68" s="40"/>
      <c r="B68" s="40"/>
      <c r="C68" s="8" t="s">
        <v>44</v>
      </c>
      <c r="D68" s="29">
        <v>8000</v>
      </c>
      <c r="E68" s="12"/>
      <c r="F68" s="21">
        <f t="shared" si="1"/>
        <v>8000</v>
      </c>
    </row>
    <row r="69" spans="1:6" ht="15.75" customHeight="1">
      <c r="A69" s="40"/>
      <c r="B69" s="40"/>
      <c r="C69" s="8" t="s">
        <v>22</v>
      </c>
      <c r="D69" s="29">
        <v>1000</v>
      </c>
      <c r="E69" s="12"/>
      <c r="F69" s="21">
        <f t="shared" si="1"/>
        <v>1000</v>
      </c>
    </row>
    <row r="70" spans="1:6" ht="15.75" customHeight="1">
      <c r="A70" s="40"/>
      <c r="B70" s="40"/>
      <c r="C70" s="8" t="s">
        <v>45</v>
      </c>
      <c r="D70" s="29">
        <v>5078</v>
      </c>
      <c r="E70" s="12"/>
      <c r="F70" s="21">
        <f t="shared" si="1"/>
        <v>5078</v>
      </c>
    </row>
    <row r="71" spans="1:6" ht="15.75" customHeight="1">
      <c r="A71" s="40"/>
      <c r="B71" s="40"/>
      <c r="C71" s="8" t="s">
        <v>23</v>
      </c>
      <c r="D71" s="29">
        <v>1000</v>
      </c>
      <c r="E71" s="12"/>
      <c r="F71" s="21">
        <f t="shared" si="1"/>
        <v>1000</v>
      </c>
    </row>
    <row r="72" spans="1:6" ht="15.75" customHeight="1">
      <c r="A72" s="40"/>
      <c r="B72" s="40"/>
      <c r="C72" s="8" t="s">
        <v>24</v>
      </c>
      <c r="D72" s="29">
        <v>1000</v>
      </c>
      <c r="E72" s="12"/>
      <c r="F72" s="21">
        <f t="shared" si="1"/>
        <v>1000</v>
      </c>
    </row>
    <row r="73" spans="1:6" ht="15.75" customHeight="1">
      <c r="A73" s="40">
        <v>5</v>
      </c>
      <c r="B73" s="41" t="s">
        <v>9</v>
      </c>
      <c r="C73" s="8"/>
      <c r="D73" s="30">
        <f>D74</f>
        <v>5915</v>
      </c>
      <c r="E73" s="12"/>
      <c r="F73" s="21">
        <f t="shared" si="1"/>
        <v>5915</v>
      </c>
    </row>
    <row r="74" spans="1:6" ht="15.75" customHeight="1">
      <c r="A74" s="40"/>
      <c r="B74" s="40"/>
      <c r="C74" s="8" t="s">
        <v>50</v>
      </c>
      <c r="D74" s="29">
        <v>5915</v>
      </c>
      <c r="E74" s="12"/>
      <c r="F74" s="21">
        <f t="shared" si="1"/>
        <v>5915</v>
      </c>
    </row>
    <row r="75" spans="1:6" ht="15.75" customHeight="1">
      <c r="A75" s="40">
        <v>6</v>
      </c>
      <c r="B75" s="41" t="s">
        <v>10</v>
      </c>
      <c r="C75" s="8"/>
      <c r="D75" s="30">
        <f>D76</f>
        <v>5895</v>
      </c>
      <c r="E75" s="12"/>
      <c r="F75" s="21">
        <f t="shared" si="1"/>
        <v>5895</v>
      </c>
    </row>
    <row r="76" spans="1:6" ht="15.75" customHeight="1">
      <c r="A76" s="40"/>
      <c r="B76" s="40"/>
      <c r="C76" s="8" t="s">
        <v>45</v>
      </c>
      <c r="D76" s="29">
        <v>5895</v>
      </c>
      <c r="E76" s="12"/>
      <c r="F76" s="21">
        <f t="shared" si="1"/>
        <v>5895</v>
      </c>
    </row>
    <row r="77" spans="1:6" ht="15.75" customHeight="1">
      <c r="A77" s="14"/>
      <c r="B77" s="42" t="s">
        <v>25</v>
      </c>
      <c r="C77" s="42"/>
      <c r="D77" s="30">
        <f>D50+D61+D65+D67+D73+D75</f>
        <v>82646</v>
      </c>
      <c r="E77" s="13"/>
      <c r="F77" s="21">
        <f t="shared" si="1"/>
        <v>82646</v>
      </c>
    </row>
  </sheetData>
  <sheetProtection/>
  <mergeCells count="51">
    <mergeCell ref="A2:F3"/>
    <mergeCell ref="A5:A13"/>
    <mergeCell ref="B5:B13"/>
    <mergeCell ref="C5:C13"/>
    <mergeCell ref="D5:D13"/>
    <mergeCell ref="D1:F1"/>
    <mergeCell ref="A14:A17"/>
    <mergeCell ref="B14:B17"/>
    <mergeCell ref="C14:C17"/>
    <mergeCell ref="A18:A19"/>
    <mergeCell ref="B18:B19"/>
    <mergeCell ref="C18:C19"/>
    <mergeCell ref="A20:A25"/>
    <mergeCell ref="B20:B25"/>
    <mergeCell ref="C20:C25"/>
    <mergeCell ref="A26:A27"/>
    <mergeCell ref="B26:B27"/>
    <mergeCell ref="C26:C27"/>
    <mergeCell ref="A28:A29"/>
    <mergeCell ref="B28:B29"/>
    <mergeCell ref="C28:C29"/>
    <mergeCell ref="D28:D29"/>
    <mergeCell ref="A30:B30"/>
    <mergeCell ref="A31:F31"/>
    <mergeCell ref="A61:A64"/>
    <mergeCell ref="B61:B64"/>
    <mergeCell ref="A32:F32"/>
    <mergeCell ref="A40:A43"/>
    <mergeCell ref="B40:B43"/>
    <mergeCell ref="B46:C46"/>
    <mergeCell ref="A35:A36"/>
    <mergeCell ref="B35:B36"/>
    <mergeCell ref="B44:B45"/>
    <mergeCell ref="A44:A45"/>
    <mergeCell ref="B77:C77"/>
    <mergeCell ref="A65:A66"/>
    <mergeCell ref="B65:B66"/>
    <mergeCell ref="A67:A72"/>
    <mergeCell ref="B67:B72"/>
    <mergeCell ref="A73:A74"/>
    <mergeCell ref="B73:B74"/>
    <mergeCell ref="D26:D27"/>
    <mergeCell ref="D20:D25"/>
    <mergeCell ref="D18:D19"/>
    <mergeCell ref="D14:D17"/>
    <mergeCell ref="A75:A76"/>
    <mergeCell ref="B75:B76"/>
    <mergeCell ref="A47:F47"/>
    <mergeCell ref="A48:F48"/>
    <mergeCell ref="A50:A60"/>
    <mergeCell ref="B50:B60"/>
  </mergeCells>
  <printOptions/>
  <pageMargins left="0.7086614173228347" right="0.7086614173228347" top="0.5511811023622047" bottom="0.1968503937007874" header="0.2362204724409449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984375" defaultRowHeight="14.25"/>
  <cols>
    <col min="1" max="1" width="10.59765625" style="1" customWidth="1"/>
    <col min="2" max="16384" width="8.8984375" style="1" customWidth="1"/>
  </cols>
  <sheetData/>
  <sheetProtection/>
  <printOptions/>
  <pageMargins left="0" right="0" top="0" bottom="0" header="0" footer="0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984375" defaultRowHeight="14.25"/>
  <cols>
    <col min="1" max="1" width="10.59765625" style="1" customWidth="1"/>
    <col min="2" max="16384" width="8.8984375" style="1" customWidth="1"/>
  </cols>
  <sheetData/>
  <sheetProtection/>
  <printOptions/>
  <pageMargins left="0" right="0" top="0" bottom="0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2011-12-29T09:21:44Z</cp:lastPrinted>
  <dcterms:created xsi:type="dcterms:W3CDTF">2011-11-09T07:26:43Z</dcterms:created>
  <dcterms:modified xsi:type="dcterms:W3CDTF">2011-12-29T09:22:29Z</dcterms:modified>
  <cp:category/>
  <cp:version/>
  <cp:contentType/>
  <cp:contentStatus/>
</cp:coreProperties>
</file>